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ER\Documents\Miller Grove ISD\"/>
    </mc:Choice>
  </mc:AlternateContent>
  <bookViews>
    <workbookView xWindow="0" yWindow="0" windowWidth="28800" windowHeight="1203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<sst xmlns="http://schemas.openxmlformats.org/spreadsheetml/2006/main" count="2179" uniqueCount="2150">
  <si>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</si>
  <si>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</si>
  <si>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</si>
  <si>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</si>
  <si>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</si>
  <si>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</si>
  <si>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</si>
  <si>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</si>
  <si>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</si>
  <si>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</si>
  <si>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</si>
  <si>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</si>
  <si>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</si>
  <si>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</si>
  <si>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</si>
  <si>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</si>
  <si>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</si>
  <si>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</si>
  <si>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</si>
  <si>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</si>
  <si>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</si>
  <si>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</si>
  <si>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</si>
  <si>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</si>
  <si>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</si>
  <si>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</si>
  <si>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</si>
  <si>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</si>
  <si>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</si>
  <si>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</si>
  <si>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</si>
  <si>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</si>
  <si>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</si>
  <si>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</si>
  <si>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</si>
  <si>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</si>
  <si>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</si>
  <si>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</si>
  <si>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</si>
  <si>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</si>
  <si>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</si>
  <si>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</si>
  <si>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</si>
  <si>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</si>
  <si>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</si>
  <si>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</si>
  <si>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</si>
  <si>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</si>
  <si>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</si>
  <si>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</si>
  <si>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</si>
  <si>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</si>
  <si>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</si>
  <si>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</si>
  <si>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</si>
  <si>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</si>
  <si>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</si>
  <si>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</si>
  <si>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</si>
  <si>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</si>
  <si>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</si>
  <si>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</si>
  <si>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</si>
  <si>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</si>
  <si>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</si>
  <si>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</si>
  <si>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</si>
  <si>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</si>
  <si>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</si>
  <si>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</si>
  <si>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</si>
  <si>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</si>
  <si>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</si>
  <si>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</si>
  <si>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</si>
  <si>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</si>
  <si>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</si>
  <si>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</si>
  <si>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</si>
  <si>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</si>
  <si>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</si>
  <si>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</si>
  <si>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</si>
  <si>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</si>
  <si>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</si>
  <si>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</si>
  <si>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</si>
  <si>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</si>
  <si>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</si>
  <si>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</si>
  <si>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</si>
  <si>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</si>
  <si>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</si>
  <si>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</si>
  <si>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</si>
  <si>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</si>
  <si>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</si>
  <si>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</si>
  <si>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</si>
  <si>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</si>
  <si>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</si>
  <si>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</si>
  <si>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</si>
  <si>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</si>
  <si>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</si>
  <si>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</si>
  <si>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</si>
  <si>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</si>
  <si>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</si>
  <si>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</si>
  <si>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</si>
  <si>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</si>
  <si>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</si>
  <si>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</si>
  <si>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</si>
  <si>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</si>
  <si>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</si>
  <si>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</si>
  <si>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</si>
  <si>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</si>
  <si>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</si>
  <si>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</si>
  <si>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</si>
  <si>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</si>
  <si>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</si>
  <si>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</si>
  <si>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</si>
  <si>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</si>
  <si>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</si>
  <si>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</si>
  <si>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</si>
  <si>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</si>
  <si>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</si>
  <si>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</si>
  <si>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</si>
  <si>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</si>
  <si>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</si>
  <si>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</si>
  <si>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</si>
  <si>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</si>
  <si>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</si>
  <si>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</si>
  <si>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</si>
  <si>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</si>
  <si>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</si>
  <si>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</si>
  <si>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</si>
  <si>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</si>
  <si>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</si>
  <si>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</si>
  <si>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</si>
  <si>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</si>
  <si>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</si>
  <si>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</si>
  <si>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</si>
  <si>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</si>
  <si>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</si>
  <si>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</si>
  <si>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</si>
  <si>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</si>
  <si>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</si>
  <si>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</si>
  <si>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</si>
  <si>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</si>
  <si>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</si>
  <si>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</si>
  <si>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</si>
  <si>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</si>
  <si>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</si>
  <si>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</si>
  <si>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</si>
  <si>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</si>
  <si>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</si>
  <si>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</si>
  <si>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</si>
  <si>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</si>
  <si>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</si>
  <si>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</si>
  <si>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</si>
  <si>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</si>
  <si>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</si>
  <si>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</si>
  <si>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</si>
  <si>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</si>
  <si>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</si>
  <si>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</si>
  <si>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</si>
  <si>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</si>
  <si>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</si>
  <si>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</si>
  <si>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</si>
  <si>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</si>
  <si>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</si>
  <si>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</si>
  <si>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</si>
  <si>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</si>
  <si>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</si>
  <si>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</si>
  <si>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</si>
  <si>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</si>
  <si>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</si>
  <si>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</si>
  <si>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</si>
  <si>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</si>
  <si>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</si>
  <si>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</si>
  <si>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</si>
  <si>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</si>
  <si>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</si>
  <si>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</si>
  <si>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</si>
  <si>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</si>
  <si>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</si>
  <si>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</si>
  <si>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</si>
  <si>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</si>
  <si>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</si>
  <si>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</si>
  <si>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</si>
  <si>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</si>
  <si>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</si>
  <si>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</si>
  <si>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</si>
  <si>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</si>
  <si>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</si>
  <si>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</si>
  <si>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</si>
  <si>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</si>
  <si>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</si>
  <si>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</si>
  <si>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</si>
  <si>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</si>
  <si>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</si>
  <si>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</si>
  <si>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</si>
  <si>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</si>
  <si>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</si>
  <si>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</si>
  <si>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</si>
  <si>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</si>
  <si>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</si>
  <si>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</si>
  <si>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</si>
  <si>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</si>
  <si>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</si>
  <si>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</si>
  <si>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</si>
  <si>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</si>
  <si>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</si>
  <si>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</si>
  <si>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</si>
  <si>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</si>
  <si>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</si>
  <si>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</si>
  <si>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</si>
  <si>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</si>
  <si>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</si>
  <si>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</si>
  <si>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</si>
  <si>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</si>
  <si>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</si>
  <si>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</si>
  <si>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</si>
  <si>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</si>
  <si>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</si>
  <si>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</si>
  <si>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</si>
  <si>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</si>
  <si>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</si>
  <si>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</si>
  <si>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</si>
  <si>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</si>
  <si>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</si>
  <si>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</si>
  <si>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</si>
  <si>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</si>
  <si>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</si>
  <si>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</si>
  <si>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</si>
  <si>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</si>
  <si>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</si>
  <si>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</si>
  <si>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</si>
  <si>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</si>
  <si>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</si>
  <si>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</si>
  <si>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</si>
  <si>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</si>
  <si>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</si>
  <si>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</si>
  <si>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</si>
  <si>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</si>
  <si>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</si>
  <si>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</si>
  <si>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</si>
  <si>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</si>
  <si>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</si>
  <si>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</si>
  <si>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</si>
  <si>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</si>
  <si>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</si>
  <si>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</si>
  <si>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</si>
  <si>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</si>
  <si>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</si>
  <si>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</si>
  <si>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</si>
  <si>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</si>
  <si>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</si>
  <si>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</si>
  <si>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</si>
  <si>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</si>
  <si>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</si>
  <si>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</si>
  <si>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</si>
  <si>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</si>
  <si>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</si>
  <si>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</si>
  <si>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</si>
  <si>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</si>
  <si>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</si>
  <si>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</si>
  <si>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</si>
  <si>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</si>
  <si>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</si>
  <si>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</si>
  <si>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</si>
  <si>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</si>
  <si>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</si>
  <si>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</si>
  <si>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</si>
  <si>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</si>
  <si>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</si>
  <si>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</si>
  <si>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</si>
  <si>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</si>
  <si>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</si>
  <si>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</si>
  <si>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</si>
  <si>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</si>
  <si>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</si>
  <si>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</si>
  <si>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</si>
  <si>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</si>
  <si>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</si>
  <si>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</si>
  <si>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</si>
  <si>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</si>
  <si>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</si>
  <si>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</si>
  <si>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</si>
  <si>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</si>
  <si>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</si>
  <si>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</si>
  <si>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</si>
  <si>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</si>
  <si>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</si>
  <si>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</si>
  <si>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</si>
  <si>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</si>
  <si>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</si>
  <si>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</si>
  <si>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</si>
  <si>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</si>
  <si>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</si>
  <si>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</si>
  <si>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</si>
  <si>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</si>
  <si>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</si>
  <si>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</si>
  <si>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</si>
  <si>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</si>
  <si>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</si>
  <si>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</si>
  <si>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</si>
  <si>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</si>
  <si>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</si>
  <si>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</si>
  <si>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</si>
  <si>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</si>
  <si>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</si>
  <si>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</si>
  <si>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</si>
  <si>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</si>
  <si>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</si>
  <si>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</si>
  <si>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</si>
  <si>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</si>
  <si>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</si>
  <si>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</si>
  <si>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</si>
  <si>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</si>
  <si>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</si>
  <si>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</si>
  <si>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</si>
  <si>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</si>
  <si>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</si>
  <si>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</si>
  <si>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</si>
  <si>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</si>
  <si>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</si>
  <si>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</si>
  <si>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</si>
  <si>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</si>
  <si>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</si>
  <si>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</si>
  <si>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</si>
  <si>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</si>
  <si>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</si>
  <si>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</si>
  <si>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</si>
  <si>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</si>
  <si>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</si>
  <si>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</si>
  <si>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</si>
  <si>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</si>
  <si>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</si>
  <si>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</si>
  <si>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</si>
  <si>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</si>
  <si>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</si>
  <si>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</si>
  <si>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</si>
  <si>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</si>
  <si>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</si>
  <si>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</si>
  <si>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</si>
  <si>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</si>
  <si>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</si>
  <si>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</si>
  <si>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</si>
  <si>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</si>
  <si>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</si>
  <si>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</si>
  <si>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</si>
  <si>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</si>
  <si>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</si>
  <si>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</si>
  <si>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</si>
  <si>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</si>
  <si>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</si>
  <si>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</si>
  <si>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</si>
  <si>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</si>
  <si>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</si>
  <si>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</si>
  <si>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</si>
  <si>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</si>
  <si>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</si>
  <si>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</si>
  <si>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</si>
  <si>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</si>
  <si>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</si>
  <si>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</si>
  <si>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</si>
  <si>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</si>
  <si>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</si>
  <si>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</si>
  <si>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</si>
  <si>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</si>
  <si>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</si>
  <si>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</si>
  <si>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</si>
  <si>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</si>
  <si>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</si>
  <si>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</si>
  <si>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</si>
  <si>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</si>
  <si>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</si>
  <si>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</si>
  <si>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</si>
  <si>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</si>
  <si>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</si>
  <si>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</si>
  <si>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</si>
  <si>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</si>
  <si>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</si>
  <si>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</si>
  <si>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</si>
  <si>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</si>
  <si>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</si>
  <si>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</si>
  <si>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</si>
  <si>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</si>
  <si>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</si>
  <si>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</si>
  <si>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</si>
  <si>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</si>
  <si>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</si>
  <si>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</si>
  <si>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</si>
  <si>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</si>
  <si>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</si>
  <si>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</si>
  <si>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</si>
  <si>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</si>
  <si>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</si>
  <si>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</si>
  <si>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</si>
  <si>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</si>
  <si>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</si>
  <si>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</si>
  <si>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</si>
  <si>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</si>
  <si>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</si>
  <si>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</si>
  <si>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</si>
  <si>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</si>
  <si>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</si>
  <si>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</si>
  <si>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</si>
  <si>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</si>
  <si>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</si>
  <si>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</si>
  <si>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</si>
  <si>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</si>
  <si>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</si>
  <si>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</si>
  <si>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</si>
  <si>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</si>
  <si>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</si>
  <si>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</si>
  <si>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</si>
  <si>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</si>
  <si>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</si>
  <si>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</si>
  <si>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</si>
  <si>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</si>
  <si>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</si>
  <si>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</si>
  <si>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</si>
  <si>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</si>
  <si>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</si>
  <si>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</si>
  <si>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</si>
  <si>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</si>
  <si>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</si>
  <si>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</si>
  <si>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</si>
  <si>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</si>
  <si>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</si>
  <si>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</si>
  <si>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</si>
  <si>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</si>
  <si>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</si>
  <si>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</si>
  <si>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</si>
  <si>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</si>
  <si>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</si>
  <si>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</si>
  <si>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</si>
  <si>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</si>
  <si>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</si>
  <si>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</si>
  <si>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</si>
  <si>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</si>
  <si>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</si>
  <si>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</si>
  <si>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</si>
  <si>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</si>
  <si>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</si>
  <si>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</si>
  <si>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</si>
  <si>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</si>
  <si>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</si>
  <si>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</si>
  <si>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</si>
  <si>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</si>
  <si>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</si>
  <si>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</si>
  <si>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</si>
  <si>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</si>
  <si>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</si>
  <si>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</si>
  <si>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</si>
  <si>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</si>
  <si>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</si>
  <si>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</si>
  <si>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</si>
  <si>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</si>
  <si>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</si>
  <si>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</si>
  <si>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</si>
  <si>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</si>
  <si>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</si>
  <si>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</si>
  <si>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</si>
  <si>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</si>
  <si>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</si>
  <si>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</si>
  <si>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</si>
  <si>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</si>
  <si>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</si>
  <si>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</si>
  <si>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</si>
  <si>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</si>
  <si>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</si>
  <si>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</si>
  <si>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</si>
  <si>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</si>
  <si>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</si>
  <si>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</si>
  <si>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</si>
  <si>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</si>
  <si>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</si>
  <si>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</si>
  <si>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</si>
  <si>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</si>
  <si>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</si>
  <si>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</si>
  <si>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</si>
  <si>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</si>
  <si>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</si>
  <si>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</si>
  <si>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</si>
  <si>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</si>
  <si>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</si>
  <si>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</si>
  <si>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</si>
  <si>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</si>
  <si>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</si>
  <si>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</si>
  <si>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</si>
  <si>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</si>
  <si>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</si>
  <si>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</si>
  <si>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</si>
  <si>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</si>
  <si>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</si>
  <si>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</si>
  <si>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</si>
  <si>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</si>
  <si>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</si>
  <si>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</si>
  <si>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</si>
  <si>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</si>
  <si>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</si>
  <si>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</si>
  <si>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</si>
  <si>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</si>
  <si>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</si>
  <si>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</si>
  <si>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</si>
  <si>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</si>
  <si>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</si>
  <si>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</si>
  <si>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</si>
  <si>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</si>
  <si>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</si>
  <si>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</si>
  <si>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</si>
  <si>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</si>
  <si>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</si>
  <si>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</si>
  <si>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</si>
  <si>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</si>
  <si>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</si>
  <si>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</si>
  <si>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</si>
  <si>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</si>
  <si>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</si>
  <si>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</si>
  <si>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</si>
  <si>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</si>
  <si>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</si>
  <si>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</si>
  <si>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</si>
  <si>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</si>
  <si>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</si>
  <si>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</si>
  <si>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</si>
  <si>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</si>
  <si>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</si>
  <si>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</si>
  <si>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</si>
  <si>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</si>
  <si>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</si>
  <si>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</si>
  <si>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</si>
  <si>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</si>
  <si>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</si>
  <si>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</si>
  <si>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</si>
  <si>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</si>
  <si>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</si>
  <si>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</si>
  <si>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</si>
  <si>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</si>
  <si>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</si>
  <si>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</si>
  <si>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</si>
  <si>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</si>
  <si>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</si>
  <si>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</si>
  <si>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</si>
  <si>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</si>
  <si>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</si>
  <si>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</si>
  <si>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</si>
  <si>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</si>
  <si>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</si>
  <si>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</si>
  <si>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</si>
  <si>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</si>
  <si>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</si>
  <si>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</si>
  <si>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</si>
  <si>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</si>
  <si>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</si>
  <si>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</si>
  <si>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</si>
  <si>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</si>
  <si>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</si>
  <si>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</si>
  <si>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</si>
  <si>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</si>
  <si>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</si>
  <si>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</si>
  <si>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</si>
  <si>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</si>
  <si>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</si>
  <si>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</si>
  <si>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</si>
  <si>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</si>
  <si>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</si>
  <si>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</si>
  <si>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</si>
  <si>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</si>
  <si>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</si>
  <si>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</si>
  <si>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</si>
  <si>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</si>
  <si>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</si>
  <si>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</si>
  <si>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</si>
  <si>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</si>
  <si>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</si>
  <si>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</si>
  <si>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</si>
  <si>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</si>
  <si>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</si>
  <si>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</si>
  <si>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</si>
  <si>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</si>
  <si>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</si>
  <si>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</si>
  <si>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</si>
  <si>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</si>
  <si>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</si>
  <si>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</si>
  <si>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</si>
  <si>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</si>
  <si>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</si>
  <si>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</si>
  <si>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</si>
  <si>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</si>
  <si>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</si>
  <si>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</si>
  <si>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</si>
  <si>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</si>
  <si>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</si>
  <si>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</si>
  <si>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</si>
  <si>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</si>
  <si>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</si>
  <si>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</si>
  <si>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</si>
  <si>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</si>
  <si>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</si>
  <si>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</si>
  <si>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</si>
  <si>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</si>
  <si>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</si>
  <si>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</si>
  <si>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</si>
  <si>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</si>
  <si>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</si>
  <si>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</si>
  <si>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</si>
  <si>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</si>
  <si>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</si>
  <si>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</si>
  <si>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</si>
  <si>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</si>
  <si>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</si>
  <si>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</si>
  <si>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</si>
  <si>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</si>
  <si>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</si>
  <si>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</si>
  <si>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</si>
  <si>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</si>
  <si>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</si>
  <si>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</si>
  <si>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</si>
  <si>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</si>
  <si>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</si>
  <si>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</si>
  <si>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</si>
  <si>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</si>
  <si>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</si>
  <si>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</si>
  <si>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</si>
  <si>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</si>
  <si>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</si>
  <si>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</si>
  <si>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</si>
  <si>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</si>
  <si>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</si>
  <si>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</si>
  <si>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</si>
  <si>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</si>
  <si>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</si>
  <si>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</si>
  <si>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</si>
  <si>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</si>
  <si>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</si>
  <si>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</si>
  <si>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</si>
  <si>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</si>
  <si>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</si>
  <si>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</si>
  <si>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</si>
  <si>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</si>
  <si>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</si>
  <si>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</si>
  <si>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</si>
  <si>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</si>
  <si>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</si>
  <si>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</si>
  <si>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</si>
  <si>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</si>
  <si>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</si>
  <si>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</si>
  <si>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</si>
  <si>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</si>
  <si>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</si>
  <si>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</si>
  <si>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</si>
  <si>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</si>
  <si>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</si>
  <si>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</si>
  <si>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</si>
  <si>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</si>
  <si>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</si>
  <si>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</si>
  <si>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</si>
  <si>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</si>
  <si>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</si>
  <si>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</si>
  <si>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</si>
  <si>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</si>
  <si>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</si>
  <si>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</si>
  <si>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</si>
  <si>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</si>
  <si>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</si>
  <si>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</si>
  <si>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</si>
  <si>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</si>
  <si>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</si>
  <si>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</si>
  <si>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</si>
  <si>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</si>
  <si>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</si>
  <si>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</si>
  <si>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</si>
  <si>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</si>
  <si>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</si>
  <si>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</si>
  <si>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</si>
  <si>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</si>
  <si>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</si>
  <si>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</si>
  <si>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</si>
  <si>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</si>
  <si>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</si>
  <si>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</si>
  <si>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</si>
  <si>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</si>
  <si>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</si>
  <si>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</si>
  <si>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</si>
  <si>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</si>
  <si>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</si>
  <si>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</si>
  <si>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</si>
  <si>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</si>
  <si>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</si>
  <si>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</si>
  <si>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</si>
  <si>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</si>
  <si>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</si>
  <si>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</si>
  <si>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</si>
  <si>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</si>
  <si>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</si>
  <si>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</si>
  <si>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</si>
  <si>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</si>
  <si>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</si>
  <si>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</si>
  <si>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</si>
  <si>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</si>
  <si>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</si>
  <si>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</si>
  <si>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</si>
  <si>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</si>
  <si>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</si>
  <si>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</si>
  <si>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</si>
  <si>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</si>
  <si>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</si>
  <si>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</si>
  <si>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</si>
  <si>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</si>
  <si>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</si>
  <si>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</si>
  <si>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</si>
  <si>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</si>
  <si>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</si>
  <si>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</si>
  <si>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</si>
  <si>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</si>
  <si>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</si>
  <si>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</si>
  <si>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</si>
  <si>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</si>
  <si>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</si>
  <si>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</si>
  <si>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</si>
  <si>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</si>
  <si>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</si>
  <si>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</si>
  <si>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</si>
  <si>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</si>
  <si>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</si>
  <si>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</si>
  <si>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</si>
  <si>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</si>
  <si>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</si>
  <si>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</si>
  <si>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</si>
  <si>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</si>
  <si>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</si>
  <si>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</si>
  <si>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</si>
  <si>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</si>
  <si>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</si>
  <si>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</si>
  <si>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</si>
  <si>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</si>
  <si>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</si>
  <si>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</si>
  <si>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</si>
  <si>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</si>
  <si>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</si>
  <si>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</si>
  <si>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</si>
  <si>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</si>
  <si>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</si>
  <si>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</si>
  <si>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</si>
  <si>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</si>
  <si>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</si>
  <si>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</si>
  <si>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</si>
  <si>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</si>
  <si>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</si>
  <si>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</si>
  <si>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</si>
  <si>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</si>
  <si>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</si>
  <si>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</si>
  <si>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</si>
  <si>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</si>
  <si>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</si>
  <si>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</si>
  <si>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</si>
  <si>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</si>
  <si>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</si>
  <si>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</si>
  <si>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</si>
  <si>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</si>
  <si>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</si>
  <si>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</si>
  <si>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</si>
  <si>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</si>
  <si>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</si>
  <si>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</si>
  <si>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</si>
  <si>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</si>
  <si>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</si>
  <si>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</si>
  <si>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</si>
  <si>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</si>
  <si>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</si>
  <si>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</si>
  <si>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</si>
  <si>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</si>
  <si>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</si>
  <si>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</si>
  <si>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</si>
  <si>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</si>
  <si>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</si>
  <si>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</si>
  <si>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</si>
  <si>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</si>
  <si>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</si>
  <si>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</si>
  <si>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</si>
  <si>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</si>
  <si>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</si>
  <si>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</si>
  <si>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</si>
  <si>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</si>
  <si>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</si>
  <si>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</si>
  <si>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</si>
  <si>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</si>
  <si>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</si>
  <si>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</si>
  <si>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</si>
  <si>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</si>
  <si>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</si>
  <si>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</si>
  <si>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</si>
  <si>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</si>
  <si>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</si>
  <si>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</si>
  <si>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</si>
  <si>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</si>
  <si>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</si>
  <si>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</si>
  <si>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</si>
  <si>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</si>
  <si>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</si>
  <si>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</si>
  <si>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</si>
  <si>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</si>
  <si>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</si>
  <si>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</si>
  <si>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</si>
  <si>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</si>
  <si>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</si>
  <si>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</si>
  <si>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</si>
  <si>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</si>
  <si>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</si>
  <si>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</si>
  <si>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</si>
  <si>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</si>
  <si>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</si>
  <si>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</si>
  <si>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</si>
  <si>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</si>
  <si>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</si>
  <si>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</si>
  <si>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</si>
  <si>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</si>
  <si>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</si>
  <si>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</si>
  <si>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</si>
  <si>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</si>
  <si>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</si>
  <si>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</si>
  <si>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</si>
  <si>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</si>
  <si>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</si>
  <si>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</si>
  <si>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</si>
  <si>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</si>
  <si>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</si>
  <si>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</si>
  <si>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</si>
  <si>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</si>
  <si>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</si>
  <si>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</si>
  <si>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</si>
  <si>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</si>
  <si>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</si>
  <si>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</si>
  <si>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</si>
  <si>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</si>
  <si>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</si>
  <si>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</si>
  <si>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</si>
  <si>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</si>
  <si>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</si>
  <si>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</si>
  <si>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</si>
  <si>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</si>
  <si>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</si>
  <si>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</si>
  <si>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</si>
  <si>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</si>
  <si>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</si>
  <si>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</si>
  <si>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</si>
  <si>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</si>
  <si>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</si>
  <si>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</si>
  <si>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</si>
  <si>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</si>
  <si>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</si>
  <si>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</si>
  <si>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</si>
  <si>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</si>
  <si>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</si>
  <si>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</si>
  <si>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</si>
  <si>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</si>
  <si>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</si>
  <si>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</si>
  <si>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</si>
  <si>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</si>
  <si>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</si>
  <si>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</si>
  <si>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</si>
  <si>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</si>
  <si>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</si>
  <si>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</si>
  <si>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</si>
  <si>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</si>
  <si>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</si>
  <si>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</si>
  <si>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</si>
  <si>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</si>
  <si>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</si>
  <si>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</si>
  <si>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</si>
  <si>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</si>
  <si>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</si>
  <si>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</si>
  <si>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</si>
  <si>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</si>
  <si>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</si>
  <si>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</si>
  <si>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</si>
  <si>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</si>
  <si>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</si>
  <si>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</si>
  <si>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</si>
  <si>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</si>
  <si>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</si>
  <si>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</si>
  <si>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</si>
  <si>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</si>
  <si>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</si>
  <si>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</si>
  <si>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</si>
  <si>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</si>
  <si>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</si>
  <si>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</si>
  <si>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</si>
  <si>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</si>
  <si>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</si>
  <si>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</si>
  <si>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</si>
  <si>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</si>
  <si>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</si>
  <si>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</si>
  <si>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</si>
  <si>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</si>
  <si>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</si>
  <si>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</si>
  <si>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</si>
  <si>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</si>
  <si>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</si>
  <si>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</si>
  <si>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</si>
  <si>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</si>
  <si>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</si>
  <si>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</si>
  <si>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</si>
  <si>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</si>
  <si>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</si>
  <si>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</si>
  <si>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</si>
  <si>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</si>
  <si>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</si>
  <si>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</si>
  <si>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</si>
  <si>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</si>
  <si>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</si>
  <si>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</si>
  <si>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</si>
  <si>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</si>
  <si>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</si>
  <si>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</si>
  <si>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</si>
  <si>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</si>
  <si>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</si>
  <si>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</si>
  <si>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</si>
  <si>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</si>
  <si>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</si>
  <si>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</si>
  <si>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</si>
  <si>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</si>
  <si>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</si>
  <si>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</si>
  <si>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</si>
  <si>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</si>
  <si>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</si>
  <si>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</si>
  <si>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</si>
  <si>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</si>
  <si>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</si>
  <si>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</si>
  <si>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</si>
  <si>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</si>
  <si>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</si>
  <si>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</si>
  <si>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</si>
  <si>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</si>
  <si>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</si>
  <si>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</si>
  <si>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</si>
  <si>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</si>
  <si>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</si>
  <si>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</si>
  <si>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</si>
  <si>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</si>
  <si>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</si>
  <si>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</si>
  <si>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</si>
  <si>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</si>
  <si>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</si>
  <si>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</si>
  <si>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</si>
  <si>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</si>
  <si>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</si>
  <si>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</si>
  <si>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</si>
  <si>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</si>
  <si>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</si>
  <si>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</si>
  <si>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</si>
  <si>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</si>
  <si>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</si>
  <si>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</si>
  <si>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</si>
  <si>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</si>
  <si>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</si>
  <si>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</si>
  <si>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</si>
  <si>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</si>
  <si>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</si>
  <si>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</si>
  <si>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</si>
  <si>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</si>
  <si>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</si>
  <si>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</si>
  <si>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</si>
  <si>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</si>
  <si>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</si>
  <si>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</si>
  <si>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</si>
  <si>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</si>
  <si>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</si>
  <si>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</si>
  <si>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</si>
  <si>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</si>
  <si>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</si>
  <si>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</si>
  <si>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</si>
  <si>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</si>
  <si>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</si>
  <si>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</si>
  <si>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</si>
  <si>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</si>
  <si>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</si>
  <si>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</si>
  <si>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</si>
  <si>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</si>
  <si>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</si>
  <si>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</si>
  <si>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</si>
  <si>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</si>
  <si>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</si>
  <si>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</si>
  <si>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</si>
  <si>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</si>
  <si>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</si>
  <si>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</si>
  <si>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</si>
  <si>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</si>
  <si>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</si>
  <si>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</si>
  <si>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</si>
  <si>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</si>
  <si>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</si>
  <si>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</si>
  <si>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</si>
  <si>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</si>
  <si>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</si>
  <si>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</si>
  <si>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</si>
  <si>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</si>
  <si>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</si>
  <si>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</si>
  <si>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</si>
  <si>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</si>
  <si>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</si>
  <si>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</si>
  <si>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</si>
  <si>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</si>
  <si>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</si>
  <si>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</si>
  <si>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</si>
  <si>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</si>
  <si>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</si>
  <si>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</si>
  <si>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</si>
  <si>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</si>
  <si>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</si>
  <si>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</si>
  <si>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</si>
  <si>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</si>
  <si>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</si>
  <si>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</si>
  <si>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</si>
  <si>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</si>
  <si>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</si>
  <si>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</si>
  <si>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</si>
  <si>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</si>
  <si>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</si>
  <si>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</si>
  <si>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</si>
  <si>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</si>
  <si>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</si>
  <si>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</si>
  <si>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</si>
  <si>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</si>
  <si>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</si>
  <si>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</si>
  <si>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</si>
  <si>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</si>
  <si>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</si>
  <si>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</si>
  <si>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</si>
  <si>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</si>
  <si>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</si>
  <si>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</si>
  <si>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</si>
  <si>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</si>
  <si>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</si>
  <si>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</si>
  <si>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</si>
  <si>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</si>
  <si>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</si>
  <si>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</si>
  <si>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</si>
  <si>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</si>
  <si>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</si>
  <si>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</si>
  <si>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</si>
  <si>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</si>
  <si>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</si>
  <si>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</si>
  <si>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</si>
  <si>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</si>
  <si>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</si>
  <si>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</si>
  <si>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</si>
  <si>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</si>
  <si>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</si>
  <si>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</si>
  <si>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</si>
  <si>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</si>
  <si>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</si>
  <si>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</si>
  <si>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</si>
  <si>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</si>
  <si>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</si>
  <si>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</si>
  <si>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</si>
  <si>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</si>
  <si>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</si>
  <si>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</si>
  <si>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</si>
  <si>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</si>
  <si>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</si>
  <si>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</si>
  <si>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</si>
  <si>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</si>
  <si>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</si>
  <si>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</si>
  <si>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</si>
  <si>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</si>
  <si>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</si>
  <si>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</si>
  <si>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</si>
  <si>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</si>
  <si>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</si>
  <si>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</si>
  <si>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</si>
  <si>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</si>
  <si>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</si>
  <si>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</si>
  <si>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</si>
  <si>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</si>
  <si>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</si>
  <si>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</si>
  <si>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</si>
  <si>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</si>
  <si>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</si>
  <si>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</si>
  <si>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</si>
  <si>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</si>
  <si>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</si>
  <si>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</si>
  <si>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</si>
  <si>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</si>
  <si>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</si>
  <si>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</si>
  <si>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</si>
  <si>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</si>
  <si>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</si>
  <si>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</si>
  <si>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</si>
  <si>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</si>
  <si>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</si>
  <si>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</si>
  <si>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</si>
  <si>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</si>
  <si>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</si>
  <si>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</si>
  <si>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</si>
  <si>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</si>
  <si>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</si>
  <si>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</si>
  <si>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</si>
  <si>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</si>
  <si>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</si>
  <si>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</si>
  <si>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</si>
  <si>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</si>
  <si>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</si>
  <si>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</si>
  <si>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</si>
  <si>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</si>
  <si>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</si>
  <si>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</si>
  <si>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</si>
  <si>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</si>
  <si>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</si>
  <si>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</si>
  <si>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</si>
  <si>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</si>
  <si>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</si>
  <si>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</si>
  <si>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</si>
  <si>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</si>
  <si>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</si>
  <si>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</si>
  <si>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</si>
  <si>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</si>
  <si>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</si>
  <si>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</si>
  <si>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</si>
  <si>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</si>
  <si>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</si>
  <si>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</si>
  <si>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</si>
  <si>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</si>
  <si>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</si>
  <si>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</si>
  <si>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</si>
  <si>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</si>
  <si>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</si>
  <si>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</si>
  <si>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</si>
  <si>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</si>
  <si>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</si>
  <si>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</si>
  <si>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</si>
  <si>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</si>
  <si>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</si>
  <si>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</si>
  <si>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</si>
  <si>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</si>
  <si>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</si>
  <si>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</si>
  <si>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</si>
  <si>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</si>
  <si>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</si>
  <si>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</si>
  <si>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</si>
  <si>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</si>
  <si>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</si>
  <si>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</si>
  <si>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</si>
  <si>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</si>
  <si>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</si>
  <si>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</si>
  <si>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</si>
  <si>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</si>
  <si>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</si>
  <si>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</si>
  <si>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</si>
  <si>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</si>
  <si>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</si>
  <si>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</si>
  <si>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</si>
  <si>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</si>
  <si>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</si>
  <si>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</si>
  <si>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</si>
  <si>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</si>
  <si>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</si>
  <si>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</si>
  <si>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</si>
  <si>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</si>
  <si>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</si>
  <si>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</si>
  <si>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</si>
  <si>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</si>
  <si>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</si>
  <si>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</si>
  <si>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</si>
  <si>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</si>
  <si>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</si>
  <si>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</si>
  <si>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</si>
  <si>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</si>
  <si>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</si>
  <si>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</si>
  <si>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</si>
  <si>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</si>
  <si>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</si>
  <si>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</si>
  <si>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</si>
  <si>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</si>
  <si>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</si>
  <si>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</si>
  <si>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</si>
  <si>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</si>
  <si>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</si>
  <si>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</si>
  <si>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</si>
  <si>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</si>
  <si>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</si>
  <si>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</si>
  <si>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</si>
  <si>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</si>
  <si>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</si>
  <si>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</si>
  <si>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</si>
  <si>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</si>
  <si>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</si>
  <si>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</si>
  <si>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</si>
  <si>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</si>
  <si>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</si>
  <si>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</si>
  <si>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</si>
  <si>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</si>
  <si>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</si>
  <si>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</si>
  <si>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</si>
  <si>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</si>
  <si>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</si>
  <si>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</si>
  <si>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</si>
  <si>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</si>
  <si>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</si>
  <si>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</si>
  <si>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</si>
  <si>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</si>
  <si>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</si>
  <si>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</si>
  <si>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</si>
  <si>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</si>
  <si>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</si>
  <si>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</si>
  <si>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</si>
  <si>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</si>
  <si>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</si>
  <si>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</si>
  <si>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</si>
  <si>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</si>
  <si>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</si>
  <si>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</si>
  <si>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</si>
  <si>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</si>
  <si>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</si>
  <si>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</si>
  <si>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</si>
  <si>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</si>
  <si>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</si>
  <si>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</si>
  <si>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</si>
  <si>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</si>
  <si>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</si>
  <si>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</si>
  <si>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</si>
  <si>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</si>
  <si>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</si>
  <si>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</si>
  <si>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</si>
  <si>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</si>
  <si>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</si>
  <si>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</si>
  <si>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</si>
  <si>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</si>
  <si>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</si>
  <si>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</si>
  <si>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</si>
  <si>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</si>
  <si>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</si>
  <si>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</si>
  <si>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</si>
  <si>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</si>
  <si>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</si>
  <si>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</si>
  <si>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</si>
  <si>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</si>
  <si>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</si>
  <si>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</si>
  <si>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</si>
  <si>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</si>
  <si>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</si>
  <si>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</si>
  <si>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</si>
  <si>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</si>
  <si>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</si>
  <si>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</si>
  <si>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</si>
  <si>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</si>
  <si>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</si>
  <si>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</si>
  <si>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</si>
  <si>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</si>
  <si>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</si>
  <si>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</si>
  <si>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</si>
  <si>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</si>
  <si>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</si>
  <si>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</si>
  <si>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</si>
  <si>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</si>
  <si>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</si>
  <si>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</si>
  <si>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</si>
  <si>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</si>
  <si>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</si>
  <si>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</si>
  <si>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</si>
  <si>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</si>
  <si>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</si>
  <si>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</si>
  <si>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</si>
  <si>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</si>
  <si>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</si>
  <si>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</si>
  <si>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</si>
  <si>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</si>
  <si>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</si>
  <si>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</si>
  <si>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</si>
  <si>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</si>
  <si>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</si>
  <si>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</si>
  <si>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</si>
  <si>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</si>
  <si>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</si>
  <si>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</si>
  <si>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</si>
  <si>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</si>
  <si>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</si>
  <si>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</si>
  <si>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</si>
  <si>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</si>
  <si>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</si>
  <si>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</si>
  <si>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</si>
  <si>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</si>
  <si>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</si>
  <si>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</si>
  <si>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</si>
  <si>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</si>
  <si>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</si>
  <si>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</si>
  <si>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</si>
  <si>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</si>
  <si>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</si>
  <si>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</si>
  <si>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</si>
  <si>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</si>
  <si>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</si>
  <si>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</si>
  <si>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</si>
  <si>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</si>
  <si>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</si>
  <si>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</si>
  <si>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</si>
  <si>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</si>
  <si>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</si>
  <si>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</si>
  <si>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</si>
  <si>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</si>
  <si>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</si>
  <si>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</si>
  <si>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</si>
  <si>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</si>
  <si>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</si>
  <si>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</si>
  <si>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</si>
  <si>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</si>
  <si>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</si>
  <si>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</si>
  <si>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</si>
  <si>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</si>
  <si>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</si>
  <si>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</si>
  <si>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</si>
  <si>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</si>
  <si>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</si>
  <si>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</si>
  <si>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</si>
  <si>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</si>
  <si>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</si>
  <si>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</si>
  <si>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</si>
  <si>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</si>
  <si>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</si>
  <si>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</si>
  <si>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</si>
  <si>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</si>
  <si>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</si>
  <si>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</si>
  <si>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</si>
  <si>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</si>
  <si>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</si>
  <si>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</si>
  <si>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</si>
  <si>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</si>
  <si>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</si>
  <si>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</si>
  <si>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</si>
  <si>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</si>
  <si>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</si>
  <si>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</si>
  <si>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</si>
  <si>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</si>
  <si>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</si>
  <si>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</si>
  <si>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</si>
  <si>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</si>
  <si>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</si>
  <si>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</si>
  <si>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</si>
  <si>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</si>
  <si>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</si>
  <si>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</si>
  <si>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</si>
  <si>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</si>
  <si>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</si>
  <si>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</si>
  <si>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</si>
  <si>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</si>
  <si>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</si>
  <si>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</si>
  <si>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</si>
  <si>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</si>
  <si>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</si>
  <si>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</si>
  <si>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</si>
  <si>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</si>
  <si>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</si>
  <si>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</si>
  <si>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</si>
  <si>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</si>
  <si>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</si>
  <si>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</si>
  <si>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</si>
  <si>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</si>
  <si>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</si>
  <si>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</si>
  <si>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</si>
  <si>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</si>
  <si>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</si>
  <si>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</si>
  <si>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</si>
  <si>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</si>
  <si>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</si>
  <si>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</si>
  <si>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</si>
  <si>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</si>
  <si>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</si>
  <si>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</si>
  <si>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</si>
  <si>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</si>
  <si>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</si>
  <si>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</si>
  <si>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</si>
  <si>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</si>
  <si>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</si>
  <si>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</si>
  <si>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</si>
  <si>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</si>
  <si>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</si>
  <si>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</si>
  <si>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</si>
  <si>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</si>
  <si>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</si>
  <si>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</si>
  <si>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</si>
  <si>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</si>
  <si>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</si>
  <si>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</si>
  <si>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</si>
  <si>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</si>
  <si>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</si>
  <si>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</si>
  <si>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</si>
  <si>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</si>
  <si>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</si>
  <si>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</si>
  <si>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</si>
  <si>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</si>
  <si>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</si>
  <si>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</si>
  <si>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</si>
  <si>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</si>
  <si>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</si>
  <si>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</si>
  <si>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</si>
  <si>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</si>
  <si>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</si>
  <si>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</si>
  <si>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</si>
  <si>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</si>
  <si>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</si>
  <si>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</si>
  <si>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</si>
  <si>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</si>
  <si>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</si>
  <si>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</si>
  <si>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</si>
  <si>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</si>
  <si>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</si>
  <si>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</si>
  <si>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</si>
  <si>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</si>
  <si>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</si>
  <si>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</si>
  <si>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</si>
  <si>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</si>
  <si>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</si>
  <si>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</si>
  <si>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</si>
  <si>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</si>
  <si>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</si>
  <si>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</si>
  <si>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</si>
  <si>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</si>
  <si>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</si>
  <si>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</si>
  <si>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</si>
  <si>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</si>
  <si>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</si>
  <si>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</si>
  <si>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</si>
  <si>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</si>
  <si>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</si>
  <si>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</si>
  <si>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</si>
  <si>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</si>
  <si>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</si>
  <si>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</si>
  <si>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</si>
  <si>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</si>
  <si>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</si>
  <si>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</si>
  <si>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</si>
  <si>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</si>
  <si>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</si>
  <si>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</si>
  <si>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</si>
  <si>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</si>
  <si>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</si>
  <si>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</si>
  <si>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</si>
  <si>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</si>
  <si>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</si>
  <si>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</si>
  <si>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</si>
  <si>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</si>
  <si>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</si>
  <si>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</si>
  <si>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</si>
  <si>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</si>
  <si>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</si>
  <si>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</si>
  <si>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</si>
  <si>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</si>
  <si>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</si>
  <si>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</si>
  <si>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</si>
  <si>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</si>
  <si>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</si>
  <si>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</si>
  <si>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</si>
  <si>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</si>
  <si>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</si>
  <si>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</si>
  <si>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</si>
  <si>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</si>
  <si>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</si>
  <si>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</si>
  <si>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</si>
  <si>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</si>
  <si>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</si>
  <si>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</si>
  <si>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</si>
  <si>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</si>
  <si>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</si>
  <si>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</si>
  <si>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</si>
  <si>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</si>
  <si>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</si>
  <si>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</si>
  <si>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</si>
  <si>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</si>
  <si>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</si>
  <si>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</si>
  <si>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</si>
  <si>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</si>
  <si>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</si>
  <si>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</si>
  <si>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</si>
  <si>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</si>
  <si>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</si>
  <si>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</si>
  <si>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</si>
  <si>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</si>
  <si>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</si>
  <si>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</si>
  <si>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</si>
  <si>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</si>
  <si>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</si>
  <si>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</si>
  <si>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</si>
  <si>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</si>
  <si>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</si>
  <si>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</si>
  <si>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</si>
  <si>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</si>
  <si>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</si>
  <si>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</si>
  <si>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</si>
  <si>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</si>
  <si>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</si>
  <si>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</si>
  <si>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</si>
  <si>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</si>
  <si>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</si>
  <si>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</si>
  <si>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</si>
  <si>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</si>
  <si>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</si>
  <si>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</si>
  <si>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</si>
  <si>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</si>
  <si>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</si>
  <si>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</si>
  <si>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</si>
  <si>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</si>
  <si>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</si>
  <si>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</si>
  <si>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</si>
  <si>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</si>
  <si>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</si>
  <si>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</si>
  <si>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</si>
  <si>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</si>
  <si>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</si>
  <si>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</si>
  <si>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</si>
  <si>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</si>
  <si>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</si>
  <si>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</si>
  <si>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</si>
  <si>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</si>
  <si>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</si>
  <si>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</si>
  <si>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</si>
  <si>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</si>
  <si>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</si>
  <si>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</si>
  <si>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</si>
  <si>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</si>
  <si>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</si>
  <si>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</si>
  <si>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</si>
  <si>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</si>
  <si>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</si>
  <si>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</si>
  <si>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</si>
  <si>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</si>
  <si>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</si>
  <si>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</si>
  <si>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</si>
  <si>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</si>
  <si>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</si>
  <si>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</si>
  <si>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</si>
  <si>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</si>
  <si>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</si>
  <si>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</si>
  <si>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</si>
  <si>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</si>
  <si>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</si>
  <si>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</si>
  <si>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</si>
  <si>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</si>
  <si>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</si>
  <si>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</si>
  <si>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</si>
  <si>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</si>
  <si>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</si>
  <si>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</si>
  <si>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</si>
  <si>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</si>
  <si>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</si>
  <si>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</si>
  <si>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</si>
  <si>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</si>
  <si>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</si>
  <si>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</si>
  <si>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</si>
  <si>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</si>
  <si>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</si>
  <si>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</si>
  <si>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</si>
  <si>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</si>
  <si>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</si>
  <si>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</si>
  <si>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</si>
  <si>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</si>
  <si>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</si>
  <si>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</si>
  <si>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</si>
  <si>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</si>
  <si>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</si>
  <si>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</si>
  <si>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</si>
  <si>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</si>
  <si>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</si>
  <si>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</si>
  <si>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</si>
  <si>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</si>
  <si>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</si>
  <si>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</si>
  <si>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</si>
  <si>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</si>
  <si>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</si>
  <si>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</si>
  <si>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</si>
  <si>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</si>
  <si>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</si>
  <si>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</si>
  <si>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</si>
  <si>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</si>
  <si>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</si>
  <si>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</si>
  <si>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</si>
  <si>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</si>
  <si>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</si>
  <si>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</si>
  <si>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</si>
  <si>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</si>
  <si>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</si>
  <si>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</si>
  <si>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</si>
  <si>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</si>
  <si>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</si>
  <si>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</si>
  <si>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</si>
  <si>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</si>
  <si>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</si>
  <si>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</si>
  <si>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</si>
  <si>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</si>
  <si>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</si>
  <si>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</si>
  <si>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</si>
  <si>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</si>
  <si>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</si>
  <si>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</si>
  <si>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</si>
  <si>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</si>
  <si>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</si>
  <si>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</si>
  <si>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</si>
  <si>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</si>
  <si>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</si>
  <si>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</si>
  <si>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</si>
  <si>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</si>
  <si>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</si>
  <si>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</si>
  <si>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</si>
  <si>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</si>
  <si>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</si>
  <si>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</si>
  <si>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</si>
  <si>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</si>
  <si>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</si>
  <si>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</si>
  <si>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</si>
  <si>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</si>
  <si>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</si>
  <si>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</si>
  <si>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</si>
  <si>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</si>
  <si>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</si>
  <si>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</si>
  <si>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</si>
  <si>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</si>
  <si>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</si>
  <si>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</si>
  <si>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</si>
  <si>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</si>
  <si>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</si>
  <si>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</si>
  <si>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</si>
  <si>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</si>
  <si>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</si>
  <si>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</si>
  <si>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</si>
  <si>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</si>
  <si>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</si>
  <si>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</si>
  <si>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</si>
  <si>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</si>
  <si>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</si>
  <si>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</si>
  <si>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</si>
  <si>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</si>
  <si>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</si>
  <si>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(Enter Date Adopted)</t>
  </si>
  <si>
    <t>Revised 5/11/17</t>
  </si>
  <si>
    <t>The following template may be used to post the district's 2017- 2018 Adopted Budge</t>
  </si>
  <si>
    <t>2017- 2018</t>
  </si>
  <si>
    <t>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</si>
</sst>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0" sqref="A30"/>
    </sheetView>
  </sheetViews>
  <sheetFormatPr defaultRowHeight="12.75"/>
  <cols>
    <col min="1" max="1" width="9.7109375" bestFit="1" customWidth="1"/>
  </cols>
  <sheetData>
    <row r="1" spans="1:13" s="36" customFormat="1" ht="15.75">
      <c r="A1" s="81" t="s">
        <v>2146</v>
      </c>
    </row>
    <row r="2" spans="1:13">
      <c r="A2" s="22"/>
    </row>
    <row r="3" spans="1:13" s="36" customFormat="1" ht="18" customHeight="1">
      <c r="A3" s="78" t="s">
        <v>2147</v>
      </c>
    </row>
    <row r="4" spans="1:13" s="36" customFormat="1" ht="15.75">
      <c r="A4" s="78" t="s">
        <v>118</v>
      </c>
    </row>
    <row r="6" spans="1:13" ht="15.75">
      <c r="A6" s="78" t="s">
        <v>74</v>
      </c>
    </row>
    <row r="7" spans="1:13" s="36" customFormat="1" ht="15.75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76</v>
      </c>
    </row>
    <row r="11" spans="1:13" s="36" customFormat="1" ht="15.75">
      <c r="A11" s="78"/>
    </row>
    <row r="12" spans="1:13">
      <c r="A12" s="132" t="s">
        <v>2143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2" t="s">
        <v>2144</v>
      </c>
      <c r="B13" s="133"/>
      <c r="C13" s="133"/>
      <c r="D13" s="133"/>
      <c r="E13" s="133"/>
      <c r="F13" s="133"/>
      <c r="G13" s="132"/>
      <c r="H13" s="133"/>
      <c r="I13" s="133"/>
      <c r="J13" s="133"/>
      <c r="K13" s="133"/>
      <c r="L13" s="133"/>
      <c r="M13" s="13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8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7" workbookViewId="0">
      <selection activeCell="D39" sqref="D39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5" t="e">
        <f>Sheet3!B2</f>
        <v>#N/A</v>
      </c>
      <c r="C1" s="87"/>
    </row>
    <row r="2" spans="1:14">
      <c r="A2" s="23" t="s">
        <v>1291</v>
      </c>
      <c r="B2" s="126"/>
      <c r="C2" s="124" t="s">
        <v>1286</v>
      </c>
    </row>
    <row r="3" spans="1:14">
      <c r="A3" s="13" t="s">
        <v>260</v>
      </c>
      <c r="B3" s="127" t="s">
        <v>2145</v>
      </c>
      <c r="C3" s="124" t="s">
        <v>72</v>
      </c>
    </row>
    <row r="4" spans="1:14">
      <c r="B4" s="14"/>
    </row>
    <row r="5" spans="1:14" s="74" customFormat="1" ht="18.75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9" customFormat="1" ht="15.75">
      <c r="A11" s="134"/>
      <c r="B11" s="135"/>
      <c r="C11" s="135"/>
      <c r="D11" s="136" t="s">
        <v>2148</v>
      </c>
      <c r="E11" s="135"/>
      <c r="F11" s="137"/>
      <c r="G11" s="137"/>
      <c r="H11" s="137"/>
      <c r="I11" s="137"/>
      <c r="J11" s="135"/>
      <c r="K11" s="138"/>
      <c r="L11" s="138"/>
      <c r="M11" s="138"/>
      <c r="N11" s="138"/>
    </row>
    <row r="12" spans="1:14" s="139" customFormat="1" ht="15.75">
      <c r="A12" s="140" t="s">
        <v>1260</v>
      </c>
      <c r="B12" s="141" t="s">
        <v>88</v>
      </c>
      <c r="C12" s="135"/>
      <c r="D12" s="142" t="s">
        <v>88</v>
      </c>
      <c r="E12" s="135"/>
      <c r="F12" s="137"/>
      <c r="G12" s="137"/>
      <c r="H12" s="137"/>
      <c r="I12" s="137"/>
      <c r="J12" s="135"/>
      <c r="K12" s="138"/>
      <c r="L12" s="138"/>
      <c r="M12" s="138"/>
      <c r="N12" s="138"/>
    </row>
    <row r="13" spans="1:14" s="139" customFormat="1" ht="15.75">
      <c r="A13" s="143">
        <v>5700</v>
      </c>
      <c r="B13" s="144" t="s">
        <v>89</v>
      </c>
      <c r="C13" s="135"/>
      <c r="D13" s="130">
        <v>678667</v>
      </c>
      <c r="E13" s="135"/>
      <c r="F13" s="135"/>
      <c r="G13" s="135"/>
      <c r="H13" s="135"/>
      <c r="I13" s="135"/>
      <c r="J13" s="135"/>
      <c r="K13" s="138"/>
      <c r="L13" s="138"/>
      <c r="M13" s="138"/>
      <c r="N13" s="138"/>
    </row>
    <row r="14" spans="1:14" s="139" customFormat="1" ht="16.5" thickBot="1">
      <c r="A14" s="143">
        <v>5800</v>
      </c>
      <c r="B14" s="145" t="s">
        <v>91</v>
      </c>
      <c r="C14" s="146"/>
      <c r="D14" s="131">
        <v>2229576.4700000002</v>
      </c>
      <c r="E14" s="135"/>
      <c r="F14" s="147" t="s">
        <v>61</v>
      </c>
      <c r="G14" s="147"/>
      <c r="H14" s="147"/>
      <c r="I14" s="147"/>
      <c r="J14" s="147"/>
      <c r="K14" s="138"/>
      <c r="L14" s="138"/>
      <c r="M14" s="138"/>
      <c r="N14" s="138"/>
    </row>
    <row r="15" spans="1:14" s="139" customFormat="1" ht="16.5" thickTop="1">
      <c r="A15" s="134"/>
      <c r="B15" s="148" t="s">
        <v>92</v>
      </c>
      <c r="C15" s="135"/>
      <c r="D15" s="149">
        <f>SUM(D13:D14)</f>
        <v>2908243.47</v>
      </c>
      <c r="E15" s="135"/>
      <c r="F15" s="147" t="s">
        <v>60</v>
      </c>
      <c r="G15" s="147"/>
      <c r="H15" s="147"/>
      <c r="I15" s="147"/>
      <c r="J15" s="147"/>
      <c r="K15" s="138"/>
      <c r="L15" s="138"/>
      <c r="M15" s="138"/>
      <c r="N15" s="138"/>
    </row>
    <row r="16" spans="1:14" s="152" customFormat="1" ht="15.75">
      <c r="A16" s="150"/>
      <c r="B16" s="151"/>
      <c r="D16" s="136" t="s">
        <v>2149</v>
      </c>
      <c r="E16" s="151"/>
      <c r="F16" s="153"/>
      <c r="G16" s="153"/>
      <c r="H16" s="153"/>
      <c r="I16" s="154"/>
      <c r="J16" s="154"/>
      <c r="K16" s="154"/>
      <c r="L16" s="154"/>
      <c r="M16" s="154"/>
      <c r="N16" s="154"/>
    </row>
    <row r="17" spans="1:16" s="152" customFormat="1" ht="15">
      <c r="A17" s="140" t="s">
        <v>1260</v>
      </c>
      <c r="B17" s="141" t="s">
        <v>1261</v>
      </c>
      <c r="C17" s="151"/>
      <c r="D17" s="142" t="s">
        <v>1259</v>
      </c>
      <c r="E17" s="151"/>
      <c r="F17" s="153"/>
      <c r="G17" s="153"/>
      <c r="H17" s="153"/>
      <c r="I17" s="153"/>
      <c r="J17" s="153"/>
      <c r="K17" s="153"/>
      <c r="L17" s="154"/>
      <c r="M17" s="154"/>
      <c r="N17" s="154"/>
    </row>
    <row r="18" spans="1:16" ht="12.6" customHeight="1">
      <c r="A18" s="18">
        <v>11</v>
      </c>
      <c r="B18" s="19" t="s">
        <v>1262</v>
      </c>
      <c r="C18" s="15"/>
      <c r="D18" s="63">
        <v>1443440.98</v>
      </c>
      <c r="E18" s="15"/>
      <c r="F18" s="16"/>
      <c r="G18" s="16"/>
      <c r="H18" s="16"/>
      <c r="I18" s="16"/>
      <c r="J18" s="16"/>
      <c r="K18" s="16"/>
      <c r="L18" s="17"/>
      <c r="M18" s="17"/>
      <c r="N18" s="17"/>
    </row>
    <row r="19" spans="1:16">
      <c r="A19" s="18">
        <v>12</v>
      </c>
      <c r="B19" s="19" t="s">
        <v>1263</v>
      </c>
      <c r="C19" s="15"/>
      <c r="D19" s="63">
        <v>45560.58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13</v>
      </c>
      <c r="B20" s="19" t="s">
        <v>1264</v>
      </c>
      <c r="C20" s="15"/>
      <c r="D20" s="63">
        <v>14150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21</v>
      </c>
      <c r="B21" s="19" t="s">
        <v>1265</v>
      </c>
      <c r="C21" s="15"/>
      <c r="D21" s="63">
        <v>62870.6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23</v>
      </c>
      <c r="B22" s="19" t="s">
        <v>1266</v>
      </c>
      <c r="C22" s="15"/>
      <c r="D22" s="63">
        <v>223590.84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31</v>
      </c>
      <c r="B23" s="19" t="s">
        <v>1267</v>
      </c>
      <c r="C23" s="15"/>
      <c r="D23" s="63">
        <v>0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32</v>
      </c>
      <c r="B24" s="19" t="s">
        <v>1268</v>
      </c>
      <c r="C24" s="15"/>
      <c r="D24" s="63">
        <v>0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</row>
    <row r="25" spans="1:16">
      <c r="A25" s="18">
        <v>33</v>
      </c>
      <c r="B25" s="19" t="s">
        <v>1269</v>
      </c>
      <c r="C25" s="15"/>
      <c r="D25" s="63">
        <v>500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34</v>
      </c>
      <c r="B26" s="19" t="s">
        <v>1270</v>
      </c>
      <c r="C26" s="15"/>
      <c r="D26" s="63">
        <v>132457.09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18">
        <v>35</v>
      </c>
      <c r="B27" s="19" t="s">
        <v>1271</v>
      </c>
      <c r="C27" s="15"/>
      <c r="D27" s="63">
        <v>9657.27</v>
      </c>
      <c r="E27" s="15"/>
      <c r="F27" s="31"/>
      <c r="G27" s="30"/>
      <c r="H27" s="30"/>
      <c r="I27" s="30"/>
      <c r="J27" s="30"/>
      <c r="K27" s="30"/>
      <c r="L27" s="30"/>
      <c r="M27" s="30"/>
      <c r="N27" s="30"/>
      <c r="O27" s="29"/>
      <c r="P27" s="26"/>
    </row>
    <row r="28" spans="1:16">
      <c r="A28" s="18">
        <v>36</v>
      </c>
      <c r="B28" s="19" t="s">
        <v>1272</v>
      </c>
      <c r="C28" s="15"/>
      <c r="D28" s="63">
        <v>81663.899999999994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6"/>
    </row>
    <row r="29" spans="1:16">
      <c r="A29" s="18">
        <v>41</v>
      </c>
      <c r="B29" s="19" t="s">
        <v>1273</v>
      </c>
      <c r="C29" s="15"/>
      <c r="D29" s="63">
        <v>181651.11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51</v>
      </c>
      <c r="B30" s="19" t="s">
        <v>1274</v>
      </c>
      <c r="C30" s="15"/>
      <c r="D30" s="63">
        <v>433713.15</v>
      </c>
      <c r="E30" s="15"/>
      <c r="F30" s="30"/>
      <c r="G30" s="29"/>
      <c r="H30" s="29"/>
      <c r="I30" s="29"/>
      <c r="J30" s="28"/>
      <c r="K30" s="29"/>
      <c r="L30" s="29"/>
      <c r="M30" s="29"/>
      <c r="N30" s="29"/>
      <c r="O30" s="29"/>
    </row>
    <row r="31" spans="1:16">
      <c r="A31" s="18">
        <v>52</v>
      </c>
      <c r="B31" s="19" t="s">
        <v>1275</v>
      </c>
      <c r="C31" s="15"/>
      <c r="D31" s="63">
        <v>0</v>
      </c>
      <c r="E31" s="15"/>
      <c r="F31" s="28"/>
      <c r="G31" s="29"/>
      <c r="H31" s="29"/>
      <c r="I31" s="29"/>
      <c r="J31" s="29"/>
      <c r="K31" s="29"/>
      <c r="L31" s="29"/>
      <c r="M31" s="29"/>
      <c r="N31" s="29"/>
      <c r="O31" s="29"/>
    </row>
    <row r="32" spans="1:16">
      <c r="A32" s="18">
        <v>53</v>
      </c>
      <c r="B32" s="19" t="s">
        <v>1276</v>
      </c>
      <c r="C32" s="15"/>
      <c r="D32" s="63">
        <v>49525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61</v>
      </c>
      <c r="B33" s="19" t="s">
        <v>1277</v>
      </c>
      <c r="C33" s="15"/>
      <c r="D33" s="63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6"/>
    </row>
    <row r="34" spans="1:16">
      <c r="A34" s="18">
        <v>71</v>
      </c>
      <c r="B34" s="19" t="s">
        <v>261</v>
      </c>
      <c r="C34" s="15"/>
      <c r="D34" s="63">
        <v>69426</v>
      </c>
      <c r="E34" s="15"/>
      <c r="F34" s="25"/>
      <c r="G34" s="25"/>
      <c r="H34" s="25"/>
      <c r="I34" s="14"/>
      <c r="J34" s="25"/>
      <c r="K34" s="25"/>
      <c r="L34" s="25"/>
      <c r="M34" s="25"/>
      <c r="N34" s="25"/>
      <c r="O34" s="25"/>
    </row>
    <row r="35" spans="1:16">
      <c r="A35" s="18">
        <v>81</v>
      </c>
      <c r="B35" s="19" t="s">
        <v>1278</v>
      </c>
      <c r="C35" s="15"/>
      <c r="D35" s="63">
        <v>0</v>
      </c>
      <c r="E35" s="15"/>
    </row>
    <row r="36" spans="1:16">
      <c r="A36" s="18">
        <v>91</v>
      </c>
      <c r="B36" s="19" t="s">
        <v>1279</v>
      </c>
      <c r="C36" s="15"/>
      <c r="D36" s="63">
        <v>0</v>
      </c>
      <c r="E36" s="15"/>
      <c r="G36" s="27"/>
      <c r="H36" s="27"/>
      <c r="I36" s="27"/>
      <c r="J36" s="27"/>
      <c r="K36" s="27"/>
      <c r="L36" s="27"/>
      <c r="M36" s="27"/>
      <c r="N36" s="27"/>
      <c r="O36" s="27"/>
    </row>
    <row r="37" spans="1:16">
      <c r="A37" s="18">
        <v>92</v>
      </c>
      <c r="B37" s="19" t="s">
        <v>1280</v>
      </c>
      <c r="C37" s="15"/>
      <c r="D37" s="63">
        <v>0</v>
      </c>
      <c r="E37" s="15"/>
    </row>
    <row r="38" spans="1:16">
      <c r="A38" s="18">
        <v>93</v>
      </c>
      <c r="B38" s="19" t="s">
        <v>1281</v>
      </c>
      <c r="C38" s="15"/>
      <c r="D38" s="63">
        <v>141902</v>
      </c>
      <c r="E38" s="15"/>
      <c r="F38" s="15"/>
    </row>
    <row r="39" spans="1:16">
      <c r="A39" s="18">
        <v>94</v>
      </c>
      <c r="B39" s="19" t="s">
        <v>1282</v>
      </c>
      <c r="C39" s="15"/>
      <c r="D39" s="63">
        <v>0</v>
      </c>
      <c r="E39" s="15"/>
      <c r="F39" s="15"/>
    </row>
    <row r="40" spans="1:16">
      <c r="A40" s="18">
        <v>95</v>
      </c>
      <c r="B40" s="19" t="s">
        <v>1283</v>
      </c>
      <c r="C40" s="15"/>
      <c r="D40" s="63">
        <v>0</v>
      </c>
      <c r="E40" s="15"/>
      <c r="F40" s="15"/>
    </row>
    <row r="41" spans="1:16">
      <c r="A41" s="18">
        <v>96</v>
      </c>
      <c r="B41" s="19" t="s">
        <v>1284</v>
      </c>
      <c r="C41" s="15"/>
      <c r="D41" s="63">
        <v>0</v>
      </c>
      <c r="E41" s="15"/>
      <c r="F41" s="15"/>
    </row>
    <row r="42" spans="1:16">
      <c r="A42" s="18">
        <v>97</v>
      </c>
      <c r="B42" s="19" t="s">
        <v>1285</v>
      </c>
      <c r="C42" s="15"/>
      <c r="D42" s="63">
        <v>0</v>
      </c>
    </row>
    <row r="43" spans="1:16" ht="13.5" thickBot="1">
      <c r="A43" s="18">
        <v>99</v>
      </c>
      <c r="B43" s="65" t="s">
        <v>1255</v>
      </c>
      <c r="C43" s="67"/>
      <c r="D43" s="68">
        <v>0</v>
      </c>
    </row>
    <row r="44" spans="1:16" ht="13.5" thickTop="1">
      <c r="A44" s="18"/>
      <c r="B44" s="64" t="s">
        <v>113</v>
      </c>
      <c r="C44" s="15"/>
      <c r="D44" s="66">
        <f>SUM(D18:D43)</f>
        <v>2890108.52</v>
      </c>
    </row>
    <row r="46" spans="1:16" s="82" customFormat="1" ht="15.75">
      <c r="B46" s="83" t="s">
        <v>93</v>
      </c>
      <c r="D46" s="84">
        <f>D15-D44</f>
        <v>18134.950000000186</v>
      </c>
      <c r="E46" s="85" t="str">
        <f>IF(D46&lt;0,"&lt;&lt;","")</f>
        <v/>
      </c>
      <c r="F46" s="86" t="str">
        <f>IF(D46&lt;0,"Warning: This district must use fund","")</f>
        <v/>
      </c>
    </row>
    <row r="47" spans="1:16" ht="15.75">
      <c r="F47" s="86" t="str">
        <f>IF(D46&lt;0,"balance in order to balance budget.","")</f>
        <v/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B43" sqref="B43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262</v>
      </c>
      <c r="D1" s="21" t="e">
        <f>'Data Entry_Web Posting'!B1</f>
        <v>#N/A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120</v>
      </c>
      <c r="D2" s="34" t="str">
        <f>'Data Entry_Web Posting'!B3</f>
        <v>(Enter Date Adopted)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2"/>
      <c r="B4" s="107" t="s">
        <v>90</v>
      </c>
      <c r="C4" s="108"/>
      <c r="D4" s="109"/>
      <c r="E4" s="106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2"/>
      <c r="B5" s="110">
        <v>5700</v>
      </c>
      <c r="C5" s="111" t="s">
        <v>89</v>
      </c>
      <c r="D5" s="112">
        <f>'Data Entry_Web Posting'!D13</f>
        <v>678667</v>
      </c>
      <c r="E5" s="106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102"/>
      <c r="B6" s="113">
        <v>5800</v>
      </c>
      <c r="C6" s="114" t="s">
        <v>91</v>
      </c>
      <c r="D6" s="115">
        <f>'Data Entry_Web Posting'!D14</f>
        <v>2229576.4700000002</v>
      </c>
      <c r="E6" s="106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102"/>
      <c r="B7" s="116"/>
      <c r="C7" s="117" t="s">
        <v>92</v>
      </c>
      <c r="D7" s="118">
        <f>'Data Entry_Web Posting'!D15</f>
        <v>2908243.47</v>
      </c>
      <c r="E7" s="106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102"/>
      <c r="B8" s="119"/>
      <c r="C8" s="120"/>
      <c r="D8" s="121"/>
      <c r="E8" s="106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153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1262</v>
      </c>
      <c r="D10" s="40">
        <f>'Data Entry_Web Posting'!D18</f>
        <v>1443440.98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1243</v>
      </c>
      <c r="D11" s="40">
        <f>'Data Entry_Web Posting'!D19</f>
        <v>45560.58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13</v>
      </c>
      <c r="C12" s="39" t="s">
        <v>1244</v>
      </c>
      <c r="D12" s="40">
        <f>'Data Entry_Web Posting'!D20</f>
        <v>14150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1265</v>
      </c>
      <c r="D13" s="40">
        <f>'Data Entry_Web Posting'!D21</f>
        <v>62870.6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1266</v>
      </c>
      <c r="D14" s="40">
        <f>'Data Entry_Web Posting'!D22</f>
        <v>223590.84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1256</v>
      </c>
      <c r="D15" s="40">
        <f>'Data Entry_Web Posting'!D23</f>
        <v>0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1268</v>
      </c>
      <c r="D16" s="40">
        <f>'Data Entry_Web Posting'!D24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1269</v>
      </c>
      <c r="D17" s="40">
        <f>'Data Entry_Web Posting'!D25</f>
        <v>500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1249</v>
      </c>
      <c r="D18" s="40">
        <f>'Data Entry_Web Posting'!D26</f>
        <v>132457.09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1271</v>
      </c>
      <c r="D19" s="40">
        <f>'Data Entry_Web Posting'!D27</f>
        <v>9657.27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1245</v>
      </c>
      <c r="D20" s="40">
        <f>'Data Entry_Web Posting'!D28</f>
        <v>81663.899999999994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41</v>
      </c>
      <c r="C21" s="39" t="s">
        <v>1273</v>
      </c>
      <c r="D21" s="40">
        <f>'Data Entry_Web Posting'!D29</f>
        <v>181651.11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1246</v>
      </c>
      <c r="D22" s="40">
        <f>'Data Entry_Web Posting'!D30</f>
        <v>433713.15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1247</v>
      </c>
      <c r="D23" s="40">
        <f>'Data Entry_Web Posting'!D31</f>
        <v>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1248</v>
      </c>
      <c r="D24" s="40">
        <f>'Data Entry_Web Posting'!D32</f>
        <v>49525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1251</v>
      </c>
      <c r="D25" s="40">
        <f>'Data Entry_Web Posting'!D33</f>
        <v>0</v>
      </c>
      <c r="E25" s="37"/>
      <c r="F25" s="47"/>
      <c r="G25" s="100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1250</v>
      </c>
      <c r="D26" s="40">
        <f>'Data Entry_Web Posting'!D34</f>
        <v>69426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81</v>
      </c>
      <c r="C27" s="39" t="s">
        <v>1252</v>
      </c>
      <c r="D27" s="40">
        <f>'Data Entry_Web Posting'!D35</f>
        <v>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15" customHeight="1">
      <c r="A28" s="37"/>
      <c r="B28" s="46">
        <v>91</v>
      </c>
      <c r="C28" s="39" t="s">
        <v>1257</v>
      </c>
      <c r="D28" s="40">
        <f>'Data Entry_Web Posting'!D36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92</v>
      </c>
      <c r="C29" s="39" t="s">
        <v>1253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93</v>
      </c>
      <c r="C30" s="39" t="s">
        <v>1254</v>
      </c>
      <c r="D30" s="40">
        <f>'Data Entry_Web Posting'!D38</f>
        <v>141902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1282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114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1284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1285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 thickBot="1">
      <c r="A35" s="37"/>
      <c r="B35" s="49">
        <v>99</v>
      </c>
      <c r="C35" s="50" t="s">
        <v>1258</v>
      </c>
      <c r="D35" s="51">
        <f>'Data Entry_Web Posting'!D43</f>
        <v>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 thickTop="1">
      <c r="A36" s="37"/>
      <c r="B36" s="89"/>
      <c r="C36" s="52" t="s">
        <v>43</v>
      </c>
      <c r="D36" s="90">
        <f>SUM(D10:D35)</f>
        <v>2890108.52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>
      <c r="A37" s="37"/>
      <c r="B37" s="53"/>
      <c r="C37" s="122"/>
      <c r="D37" s="12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6.5" thickBot="1">
      <c r="A38" s="37"/>
      <c r="B38" s="91"/>
      <c r="C38" s="92" t="s">
        <v>93</v>
      </c>
      <c r="D38" s="93">
        <f>'Data Entry_Web Posting'!D46</f>
        <v>18134.950000000186</v>
      </c>
      <c r="E38" s="88"/>
      <c r="F38" s="85" t="str">
        <f>IF(E38&lt;0,"&lt;&lt;","")</f>
        <v/>
      </c>
      <c r="G38" s="86" t="str">
        <f>IF(E38&lt;0,"Warning: This district must use unrestricted fund","")</f>
        <v/>
      </c>
      <c r="H38" s="71"/>
      <c r="I38" s="82"/>
      <c r="J38" s="82"/>
      <c r="K38" s="82"/>
      <c r="L38" s="82"/>
      <c r="M38" s="24"/>
      <c r="N38" s="24"/>
    </row>
    <row r="39" spans="1:14" s="99" customFormat="1" ht="18">
      <c r="A39" s="94"/>
      <c r="B39" s="129"/>
      <c r="C39" s="128"/>
      <c r="D39" s="101"/>
      <c r="E39" s="96"/>
      <c r="F39" s="95"/>
      <c r="G39" s="97" t="str">
        <f>IF(E38&lt;0,"balance in order to balance budget.","")</f>
        <v/>
      </c>
      <c r="H39" s="95"/>
      <c r="I39" s="95"/>
      <c r="J39" s="95"/>
      <c r="K39" s="95"/>
      <c r="L39" s="95"/>
      <c r="M39" s="98"/>
      <c r="N39" s="98"/>
    </row>
    <row r="40" spans="1:14" s="36" customFormat="1" ht="15.75">
      <c r="A40" s="37"/>
      <c r="B40" s="53"/>
      <c r="C40" s="53"/>
      <c r="D40" s="54"/>
      <c r="E40" s="55"/>
      <c r="F40" s="42"/>
      <c r="G40" s="42"/>
      <c r="H40" s="56"/>
      <c r="I40" s="56"/>
      <c r="J40" s="48"/>
      <c r="K40" s="24"/>
      <c r="L40" s="24"/>
      <c r="M40" s="24"/>
      <c r="N40" s="24"/>
    </row>
    <row r="41" spans="1:14" s="36" customFormat="1" ht="15.75">
      <c r="A41" s="24"/>
      <c r="B41" s="42"/>
      <c r="C41" s="42"/>
      <c r="D41" s="43"/>
      <c r="E41" s="4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75">
      <c r="A42" s="24"/>
      <c r="B42" s="57"/>
      <c r="C42" s="57"/>
      <c r="D42" s="58"/>
      <c r="E42" s="24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59"/>
      <c r="C43" s="60"/>
      <c r="D43" s="61"/>
      <c r="E43" s="24"/>
      <c r="F43" s="59"/>
      <c r="G43" s="60"/>
      <c r="H43" s="61"/>
      <c r="I43" s="61"/>
      <c r="J43" s="48"/>
      <c r="K43" s="24"/>
      <c r="L43" s="24"/>
      <c r="M43" s="24"/>
      <c r="N43" s="24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>
        <f>'Data Entry_Web Posting'!B2</f>
        <v>0</v>
      </c>
      <c r="B2" s="8" t="e">
        <f>LOOKUP(A2,A6:A1038,B6:B1038)</f>
        <v>#N/A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JTEER</cp:lastModifiedBy>
  <cp:lastPrinted>2009-08-11T16:31:08Z</cp:lastPrinted>
  <dcterms:created xsi:type="dcterms:W3CDTF">2006-07-19T19:41:45Z</dcterms:created>
  <dcterms:modified xsi:type="dcterms:W3CDTF">2017-08-30T21:37:53Z</dcterms:modified>
</cp:coreProperties>
</file>